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20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ОБЖ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<sst xmlns="http://schemas.openxmlformats.org/spreadsheetml/2006/main" count="267" uniqueCount="80">
  <si>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</si>
  <si>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</si>
  <si>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</si>
  <si>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</si>
  <si>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</si>
  <si>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</si>
  <si>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</si>
  <si>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</si>
  <si>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</si>
  <si>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</si>
  <si>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</si>
  <si>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</si>
  <si>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</si>
  <si>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Большой проспект</t>
  </si>
  <si>
    <t>01.10.2012 г.</t>
  </si>
  <si>
    <t>ИТОГО ПО ДОМУ</t>
  </si>
  <si>
    <t>Январь  2018 г</t>
  </si>
  <si>
    <t>Вид работ</t>
  </si>
  <si>
    <t>Место проведения работ</t>
  </si>
  <si>
    <t xml:space="preserve">Ремонт оконных откосов в подъезде жилого дома </t>
  </si>
  <si>
    <t>Б.Проспект 40</t>
  </si>
  <si>
    <t xml:space="preserve">2-й подъезд </t>
  </si>
  <si>
    <t>Февраль  2018 г</t>
  </si>
  <si>
    <t>осмотр вентканалов и дымоходов</t>
  </si>
  <si>
    <t>кв.16,32</t>
  </si>
  <si>
    <t>замена трансформатора тока в ВРУ</t>
  </si>
  <si>
    <t>Март 2018 г</t>
  </si>
  <si>
    <t>ремонт подъезда</t>
  </si>
  <si>
    <t>Под 4</t>
  </si>
  <si>
    <t>окраска лавок и металлического ограждения</t>
  </si>
  <si>
    <t>Апрель 2018г.</t>
  </si>
  <si>
    <t>б.Проспект 40</t>
  </si>
  <si>
    <t>кв.51,40,22,23,33</t>
  </si>
  <si>
    <t>май 2018г.</t>
  </si>
  <si>
    <t>Ремонт электропроводки жилого дома</t>
  </si>
  <si>
    <t>Июнь 2018г</t>
  </si>
  <si>
    <t xml:space="preserve">Установка почтовых ящиков </t>
  </si>
  <si>
    <t>Подъезд  4</t>
  </si>
  <si>
    <t>Июль 2018г</t>
  </si>
  <si>
    <t>Гидравлические испытания внутридомовой системы ЦО</t>
  </si>
  <si>
    <t>Август 2018г</t>
  </si>
  <si>
    <t>3-й подъезд</t>
  </si>
  <si>
    <t xml:space="preserve">Ремонт подъезда 5-ти этажного </t>
  </si>
  <si>
    <t xml:space="preserve">Укрепление проводов </t>
  </si>
  <si>
    <t xml:space="preserve">3-й подъезд </t>
  </si>
  <si>
    <t>Сентябрь 2018г</t>
  </si>
  <si>
    <t xml:space="preserve">Ремонт балконной плиты </t>
  </si>
  <si>
    <t>Б.Проспект ,40</t>
  </si>
  <si>
    <t>кв.19</t>
  </si>
  <si>
    <t xml:space="preserve">Ремонт мягкой кровли отдельными местами </t>
  </si>
  <si>
    <t>кв.35</t>
  </si>
  <si>
    <t>Промывка системы ЦО</t>
  </si>
  <si>
    <t>ноябрь 2018г.</t>
  </si>
  <si>
    <t>ремонт освещения в МОП ,освещение адресной таблички</t>
  </si>
  <si>
    <t>Декабрь 2018 г</t>
  </si>
  <si>
    <t>устройство мусорных контейнеров (металлический по 0,75 м3)на территории двора жилого дома</t>
  </si>
  <si>
    <t>Январь 2018 г</t>
  </si>
  <si>
    <t xml:space="preserve">Т/о УУТЭ ЦО </t>
  </si>
  <si>
    <t xml:space="preserve">Т/о общедомовых приборов учета электроэнергии </t>
  </si>
  <si>
    <t>Февраль 2018 г</t>
  </si>
  <si>
    <t>обход и осмотр инженерных коммуникаий</t>
  </si>
  <si>
    <t>Март  2018 г</t>
  </si>
  <si>
    <t>Апрель 2018 г</t>
  </si>
  <si>
    <t>окраска лавок,ограждения и бельевой площадки</t>
  </si>
  <si>
    <t>окраска дверей и бордюров</t>
  </si>
  <si>
    <t>слив воды из системы</t>
  </si>
  <si>
    <t>очистка воронок водосточных труб,свесов желоба от мусора</t>
  </si>
  <si>
    <t>Май 2018г</t>
  </si>
  <si>
    <t>Дезинсекция подвальных помещений</t>
  </si>
  <si>
    <t>октябрь 2018г</t>
  </si>
  <si>
    <t>установка таблички «УК» табличка с номерами квартир</t>
  </si>
  <si>
    <t xml:space="preserve">ликвидация воздушных пробок </t>
  </si>
  <si>
    <t>кв.54,58,62,66,70,51,55,59,63,67,52,56,60,64,68,53,57,61,65,69,27,30,33,36,39</t>
  </si>
  <si>
    <t>декабрь 2018г.</t>
  </si>
  <si>
    <t xml:space="preserve">обходы и осмотры подвала и инженерных коммуникаций </t>
  </si>
  <si>
    <t>Сумма</t>
  </si>
  <si>
    <t>Б. Проспект 40</t>
  </si>
  <si>
    <t>Б Проспект 40</t>
  </si>
  <si>
    <t>ИТОГО</t>
  </si>
  <si>
    <t>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</si>
</sst>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justify"/>
    </xf>
    <xf numFmtId="0" fontId="10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8" fillId="36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2" fillId="36" borderId="10" xfId="0" applyFont="1" applyFill="1" applyBorder="1" applyAlignment="1">
      <alignment/>
    </xf>
    <xf numFmtId="0" fontId="12" fillId="36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0" fontId="6" fillId="37" borderId="11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871">
          <cell r="E871">
            <v>14472.43</v>
          </cell>
          <cell r="F871">
            <v>196686.48</v>
          </cell>
          <cell r="G871">
            <v>185813.12000000002</v>
          </cell>
          <cell r="H871">
            <v>182706.17000000004</v>
          </cell>
          <cell r="I871">
            <v>490223.47</v>
          </cell>
          <cell r="J871">
            <v>-110830.81999999995</v>
          </cell>
          <cell r="K871">
            <v>17579.379999999976</v>
          </cell>
        </row>
        <row r="872">
          <cell r="E872">
            <v>-758.7</v>
          </cell>
          <cell r="F872">
            <v>758.7</v>
          </cell>
          <cell r="G872">
            <v>0</v>
          </cell>
          <cell r="H872">
            <v>0</v>
          </cell>
          <cell r="I872">
            <v>0</v>
          </cell>
          <cell r="J872">
            <v>758.7</v>
          </cell>
          <cell r="K872">
            <v>-758.7</v>
          </cell>
        </row>
        <row r="873">
          <cell r="E873">
            <v>0</v>
          </cell>
          <cell r="F873">
            <v>7680</v>
          </cell>
          <cell r="G873">
            <v>0</v>
          </cell>
          <cell r="H873">
            <v>0</v>
          </cell>
          <cell r="I873">
            <v>0</v>
          </cell>
          <cell r="J873">
            <v>7680</v>
          </cell>
          <cell r="K873">
            <v>0</v>
          </cell>
        </row>
        <row r="874"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8">
          <cell r="E878">
            <v>4514.88</v>
          </cell>
          <cell r="F878">
            <v>-184166.72</v>
          </cell>
          <cell r="G878">
            <v>38051.159999999996</v>
          </cell>
          <cell r="H878">
            <v>37474.6</v>
          </cell>
          <cell r="I878">
            <v>23807.78</v>
          </cell>
          <cell r="J878">
            <v>-170499.9</v>
          </cell>
          <cell r="K878">
            <v>5091.439999999995</v>
          </cell>
        </row>
        <row r="879">
          <cell r="E879">
            <v>5918.34</v>
          </cell>
          <cell r="F879">
            <v>-5918.34</v>
          </cell>
          <cell r="G879">
            <v>72632.16</v>
          </cell>
          <cell r="H879">
            <v>71532.22</v>
          </cell>
          <cell r="I879">
            <v>14526.43</v>
          </cell>
          <cell r="J879">
            <v>51087.450000000004</v>
          </cell>
          <cell r="K879">
            <v>7018.279999999999</v>
          </cell>
        </row>
        <row r="880">
          <cell r="E880">
            <v>374.19</v>
          </cell>
          <cell r="F880">
            <v>60611.48</v>
          </cell>
          <cell r="G880">
            <v>24210.72</v>
          </cell>
          <cell r="H880">
            <v>23844.087000000003</v>
          </cell>
          <cell r="I880">
            <v>0</v>
          </cell>
          <cell r="J880">
            <v>84455.56700000001</v>
          </cell>
          <cell r="K880">
            <v>740.8229999999967</v>
          </cell>
        </row>
        <row r="881">
          <cell r="E881">
            <v>195.14</v>
          </cell>
          <cell r="F881">
            <v>479.85</v>
          </cell>
          <cell r="G881">
            <v>18158.04</v>
          </cell>
          <cell r="H881">
            <v>17883.05</v>
          </cell>
          <cell r="I881">
            <v>18157.5</v>
          </cell>
          <cell r="J881">
            <v>205.39999999999782</v>
          </cell>
          <cell r="K881">
            <v>470.130000000001</v>
          </cell>
        </row>
        <row r="882">
          <cell r="E882">
            <v>372.06</v>
          </cell>
          <cell r="F882">
            <v>-45332.8</v>
          </cell>
          <cell r="G882">
            <v>3712.32</v>
          </cell>
          <cell r="H882">
            <v>3656.0789999999997</v>
          </cell>
          <cell r="I882">
            <v>7372.8</v>
          </cell>
          <cell r="J882">
            <v>-49049.52100000001</v>
          </cell>
          <cell r="K882">
            <v>428.3010000000004</v>
          </cell>
        </row>
        <row r="883">
          <cell r="E883">
            <v>12.33</v>
          </cell>
          <cell r="F883">
            <v>623.32</v>
          </cell>
          <cell r="G883">
            <v>121.08</v>
          </cell>
          <cell r="H883">
            <v>119.58600000000001</v>
          </cell>
          <cell r="I883">
            <v>0</v>
          </cell>
          <cell r="J883">
            <v>742.9060000000001</v>
          </cell>
          <cell r="K883">
            <v>13.823999999999984</v>
          </cell>
        </row>
        <row r="884">
          <cell r="E884">
            <v>2516.39</v>
          </cell>
          <cell r="F884">
            <v>-2516.39</v>
          </cell>
          <cell r="G884">
            <v>38333.64</v>
          </cell>
          <cell r="H884">
            <v>37753.12</v>
          </cell>
          <cell r="I884">
            <v>7666.73</v>
          </cell>
          <cell r="J884">
            <v>27570.000000000004</v>
          </cell>
          <cell r="K884">
            <v>3096.909999999996</v>
          </cell>
        </row>
        <row r="885">
          <cell r="E885">
            <v>2508.06</v>
          </cell>
          <cell r="F885">
            <v>-11019.59</v>
          </cell>
          <cell r="G885">
            <v>25017.72</v>
          </cell>
          <cell r="H885">
            <v>24638.8634</v>
          </cell>
          <cell r="I885">
            <v>29977.038818200002</v>
          </cell>
          <cell r="J885">
            <v>-16357.765418200004</v>
          </cell>
          <cell r="K885">
            <v>2886.916600000004</v>
          </cell>
        </row>
        <row r="886">
          <cell r="E886">
            <v>331.538</v>
          </cell>
          <cell r="F886">
            <v>-102516.12</v>
          </cell>
          <cell r="G886">
            <v>3308.76</v>
          </cell>
          <cell r="H886">
            <v>3258.7169000000004</v>
          </cell>
          <cell r="I886">
            <v>0</v>
          </cell>
          <cell r="J886">
            <v>-99257.4031</v>
          </cell>
          <cell r="K886">
            <v>381.5810999999999</v>
          </cell>
        </row>
        <row r="888">
          <cell r="E888">
            <v>4524.68</v>
          </cell>
          <cell r="F888">
            <v>-4524.68</v>
          </cell>
          <cell r="G888">
            <v>60526.8</v>
          </cell>
          <cell r="H888">
            <v>59610.17000000001</v>
          </cell>
          <cell r="I888">
            <v>60526.8</v>
          </cell>
          <cell r="J888">
            <v>-5441.30999999999</v>
          </cell>
          <cell r="K888">
            <v>5441.30999999999</v>
          </cell>
        </row>
        <row r="889">
          <cell r="E889">
            <v>-912.14</v>
          </cell>
          <cell r="F889">
            <v>90101.15</v>
          </cell>
          <cell r="G889">
            <v>0</v>
          </cell>
          <cell r="H889">
            <v>0</v>
          </cell>
          <cell r="I889">
            <v>0</v>
          </cell>
          <cell r="J889">
            <v>90101.15</v>
          </cell>
          <cell r="K889">
            <v>-912.14</v>
          </cell>
        </row>
        <row r="890">
          <cell r="E890">
            <v>2974.69</v>
          </cell>
          <cell r="F890">
            <v>-2974.69</v>
          </cell>
          <cell r="G890">
            <v>42370.2</v>
          </cell>
          <cell r="H890">
            <v>41528.03999999999</v>
          </cell>
          <cell r="I890">
            <v>42370.2</v>
          </cell>
          <cell r="J890">
            <v>-3816.850000000006</v>
          </cell>
          <cell r="K890">
            <v>3816.850000000006</v>
          </cell>
        </row>
        <row r="891">
          <cell r="E891">
            <v>3533.57</v>
          </cell>
          <cell r="F891">
            <v>-3533.57</v>
          </cell>
          <cell r="G891">
            <v>50842.56</v>
          </cell>
          <cell r="H891">
            <v>49814.869999999995</v>
          </cell>
          <cell r="I891">
            <v>50842.56</v>
          </cell>
          <cell r="J891">
            <v>-4561.260000000002</v>
          </cell>
          <cell r="K891">
            <v>4561.260000000002</v>
          </cell>
        </row>
        <row r="892">
          <cell r="E892">
            <v>5372.65</v>
          </cell>
          <cell r="F892">
            <v>-5372.65</v>
          </cell>
          <cell r="G892">
            <v>101685.6</v>
          </cell>
          <cell r="H892">
            <v>96571.8</v>
          </cell>
          <cell r="I892">
            <v>101685.6</v>
          </cell>
          <cell r="J892">
            <v>-10486.449999999997</v>
          </cell>
          <cell r="K892">
            <v>10486.449999999997</v>
          </cell>
        </row>
        <row r="893">
          <cell r="E893">
            <v>7550.59</v>
          </cell>
          <cell r="F893">
            <v>-7550.59</v>
          </cell>
          <cell r="G893">
            <v>100878</v>
          </cell>
          <cell r="H893">
            <v>99350.3</v>
          </cell>
          <cell r="I893">
            <v>100878</v>
          </cell>
          <cell r="J893">
            <v>-9078.289999999994</v>
          </cell>
          <cell r="K893">
            <v>9078.289999999994</v>
          </cell>
        </row>
        <row r="894">
          <cell r="E894">
            <v>5920.07</v>
          </cell>
          <cell r="F894">
            <v>-5920.08</v>
          </cell>
          <cell r="G894">
            <v>81106.2</v>
          </cell>
          <cell r="H894">
            <v>79734.73000000001</v>
          </cell>
          <cell r="I894">
            <v>81106.2</v>
          </cell>
          <cell r="J894">
            <v>-7291.549999999988</v>
          </cell>
          <cell r="K894">
            <v>7291.539999999979</v>
          </cell>
        </row>
        <row r="895"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E896">
            <v>1138.5</v>
          </cell>
          <cell r="F896">
            <v>-1138.5</v>
          </cell>
          <cell r="G896">
            <v>18534.119999999995</v>
          </cell>
          <cell r="H896">
            <v>18177.859999999997</v>
          </cell>
          <cell r="I896">
            <v>18534.119999999995</v>
          </cell>
          <cell r="J896">
            <v>-1494.7599999999984</v>
          </cell>
          <cell r="K896">
            <v>1494.7599999999984</v>
          </cell>
        </row>
        <row r="897">
          <cell r="E897">
            <v>5054.8</v>
          </cell>
          <cell r="F897">
            <v>-5054.8</v>
          </cell>
          <cell r="G897">
            <v>33596.880000000005</v>
          </cell>
          <cell r="H897">
            <v>34023.35</v>
          </cell>
          <cell r="I897">
            <v>33596.880000000005</v>
          </cell>
          <cell r="J897">
            <v>-4628.330000000005</v>
          </cell>
          <cell r="K897">
            <v>4628.330000000009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80" zoomScaleNormal="80" zoomScalePageLayoutView="0" workbookViewId="0" topLeftCell="A1">
      <selection activeCell="A32" sqref="A6:IV32"/>
    </sheetView>
  </sheetViews>
  <sheetFormatPr defaultColWidth="11.57421875" defaultRowHeight="12.75"/>
  <cols>
    <col min="1" max="1" width="7.421875" style="0" customWidth="1"/>
    <col min="2" max="2" width="23.140625" style="0" customWidth="1"/>
    <col min="3" max="3" width="11.57421875" style="0" customWidth="1"/>
    <col min="4" max="4" width="17.140625" style="0" customWidth="1"/>
    <col min="5" max="5" width="16.28125" style="0" customWidth="1"/>
    <col min="6" max="6" width="21.00390625" style="0" customWidth="1"/>
    <col min="7" max="7" width="14.28125" style="0" customWidth="1"/>
    <col min="8" max="8" width="19.7109375" style="0" customWidth="1"/>
    <col min="9" max="9" width="17.7109375" style="0" customWidth="1"/>
    <col min="10" max="10" width="20.7109375" style="0" customWidth="1"/>
    <col min="11" max="11" width="17.7109375" style="0" customWidth="1"/>
  </cols>
  <sheetData>
    <row r="1" spans="1:11" ht="18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9" t="s">
        <v>1</v>
      </c>
      <c r="B3" s="40" t="s">
        <v>2</v>
      </c>
      <c r="C3" s="40"/>
      <c r="D3" s="41" t="s">
        <v>3</v>
      </c>
      <c r="E3" s="41" t="s">
        <v>4</v>
      </c>
      <c r="F3" s="42" t="s">
        <v>5</v>
      </c>
      <c r="G3" s="42" t="s">
        <v>6</v>
      </c>
      <c r="H3" s="42" t="s">
        <v>7</v>
      </c>
      <c r="I3" s="41" t="s">
        <v>8</v>
      </c>
      <c r="J3" s="41" t="s">
        <v>9</v>
      </c>
      <c r="K3" s="41" t="s">
        <v>10</v>
      </c>
    </row>
    <row r="4" spans="1:11" ht="31.5" customHeight="1">
      <c r="A4" s="39"/>
      <c r="B4" s="5" t="s">
        <v>11</v>
      </c>
      <c r="C4" s="5" t="s">
        <v>12</v>
      </c>
      <c r="D4" s="41"/>
      <c r="E4" s="41"/>
      <c r="F4" s="42"/>
      <c r="G4" s="42"/>
      <c r="H4" s="42"/>
      <c r="I4" s="42"/>
      <c r="J4" s="42"/>
      <c r="K4" s="41"/>
    </row>
    <row r="5" spans="1:11" ht="15.75">
      <c r="A5" s="6">
        <v>27</v>
      </c>
      <c r="B5" s="7" t="s">
        <v>13</v>
      </c>
      <c r="C5" s="7">
        <v>40</v>
      </c>
      <c r="D5" s="6"/>
      <c r="E5" s="6"/>
      <c r="F5" s="6"/>
      <c r="G5" s="6"/>
      <c r="H5" s="6"/>
      <c r="I5" s="6"/>
      <c r="J5" s="6"/>
      <c r="K5" s="8" t="s">
        <v>14</v>
      </c>
    </row>
    <row r="6" spans="1:11" ht="15" hidden="1">
      <c r="A6" s="9">
        <v>3</v>
      </c>
      <c r="B6" s="10"/>
      <c r="C6" s="10"/>
      <c r="D6" s="11">
        <f>'[1]Лицевые счета домов свод'!E871</f>
        <v>14472.43</v>
      </c>
      <c r="E6" s="11">
        <f>'[1]Лицевые счета домов свод'!F871</f>
        <v>196686.48</v>
      </c>
      <c r="F6" s="11">
        <f>'[1]Лицевые счета домов свод'!G871</f>
        <v>185813.12000000002</v>
      </c>
      <c r="G6" s="11">
        <f>'[1]Лицевые счета домов свод'!H871</f>
        <v>182706.17000000004</v>
      </c>
      <c r="H6" s="11">
        <f>'[1]Лицевые счета домов свод'!I871</f>
        <v>490223.47</v>
      </c>
      <c r="I6" s="11">
        <f>'[1]Лицевые счета домов свод'!J871</f>
        <v>-110830.81999999995</v>
      </c>
      <c r="J6" s="11">
        <f>'[1]Лицевые счета домов свод'!K871</f>
        <v>17579.379999999976</v>
      </c>
      <c r="K6" s="12"/>
    </row>
    <row r="7" spans="1:11" ht="15" hidden="1">
      <c r="A7" s="10"/>
      <c r="B7" s="10"/>
      <c r="C7" s="10"/>
      <c r="D7" s="11">
        <f>'[1]Лицевые счета домов свод'!E872</f>
        <v>-758.7</v>
      </c>
      <c r="E7" s="11">
        <f>'[1]Лицевые счета домов свод'!F872</f>
        <v>758.7</v>
      </c>
      <c r="F7" s="11">
        <f>'[1]Лицевые счета домов свод'!G872</f>
        <v>0</v>
      </c>
      <c r="G7" s="11">
        <f>'[1]Лицевые счета домов свод'!H872</f>
        <v>0</v>
      </c>
      <c r="H7" s="11">
        <f>'[1]Лицевые счета домов свод'!I872</f>
        <v>0</v>
      </c>
      <c r="I7" s="11">
        <f>'[1]Лицевые счета домов свод'!J872</f>
        <v>758.7</v>
      </c>
      <c r="J7" s="11">
        <f>'[1]Лицевые счета домов свод'!K872</f>
        <v>-758.7</v>
      </c>
      <c r="K7" s="12"/>
    </row>
    <row r="8" spans="1:11" ht="15" hidden="1">
      <c r="A8" s="10"/>
      <c r="B8" s="10"/>
      <c r="C8" s="10"/>
      <c r="D8" s="11">
        <f>'[1]Лицевые счета домов свод'!E873</f>
        <v>0</v>
      </c>
      <c r="E8" s="11">
        <f>'[1]Лицевые счета домов свод'!F873</f>
        <v>7680</v>
      </c>
      <c r="F8" s="11">
        <f>'[1]Лицевые счета домов свод'!G873</f>
        <v>0</v>
      </c>
      <c r="G8" s="11">
        <f>'[1]Лицевые счета домов свод'!H873</f>
        <v>0</v>
      </c>
      <c r="H8" s="11">
        <f>'[1]Лицевые счета домов свод'!I873</f>
        <v>0</v>
      </c>
      <c r="I8" s="11">
        <f>'[1]Лицевые счета домов свод'!J873</f>
        <v>7680</v>
      </c>
      <c r="J8" s="11">
        <f>'[1]Лицевые счета домов свод'!K873</f>
        <v>0</v>
      </c>
      <c r="K8" s="12"/>
    </row>
    <row r="9" spans="1:11" ht="15" hidden="1">
      <c r="A9" s="10"/>
      <c r="B9" s="10"/>
      <c r="C9" s="10"/>
      <c r="D9" s="11">
        <f>'[1]Лицевые счета домов свод'!E874</f>
        <v>0</v>
      </c>
      <c r="E9" s="11">
        <f>'[1]Лицевые счета домов свод'!F874</f>
        <v>0</v>
      </c>
      <c r="F9" s="11">
        <f>'[1]Лицевые счета домов свод'!G874</f>
        <v>0</v>
      </c>
      <c r="G9" s="11">
        <f>'[1]Лицевые счета домов свод'!H874</f>
        <v>0</v>
      </c>
      <c r="H9" s="11">
        <f>'[1]Лицевые счета домов свод'!I874</f>
        <v>0</v>
      </c>
      <c r="I9" s="11">
        <f>'[1]Лицевые счета домов свод'!J874</f>
        <v>0</v>
      </c>
      <c r="J9" s="11">
        <f>'[1]Лицевые счета домов свод'!K874</f>
        <v>0</v>
      </c>
      <c r="K9" s="12"/>
    </row>
    <row r="10" spans="1:11" ht="15" hidden="1">
      <c r="A10" s="10"/>
      <c r="B10" s="10"/>
      <c r="C10" s="10"/>
      <c r="D10" s="11">
        <f>'[1]Лицевые счета домов свод'!E875</f>
        <v>0</v>
      </c>
      <c r="E10" s="11">
        <f>'[1]Лицевые счета домов свод'!F875</f>
        <v>0</v>
      </c>
      <c r="F10" s="11">
        <f>'[1]Лицевые счета домов свод'!G875</f>
        <v>0</v>
      </c>
      <c r="G10" s="11">
        <f>'[1]Лицевые счета домов свод'!H875</f>
        <v>0</v>
      </c>
      <c r="H10" s="11">
        <f>'[1]Лицевые счета домов свод'!I875</f>
        <v>0</v>
      </c>
      <c r="I10" s="11">
        <f>'[1]Лицевые счета домов свод'!J875</f>
        <v>0</v>
      </c>
      <c r="J10" s="11">
        <f>'[1]Лицевые счета домов свод'!K875</f>
        <v>0</v>
      </c>
      <c r="K10" s="12"/>
    </row>
    <row r="11" spans="1:11" ht="15" hidden="1">
      <c r="A11" s="10"/>
      <c r="B11" s="10"/>
      <c r="C11" s="10"/>
      <c r="D11" s="11">
        <f>'[1]Лицевые счета домов свод'!E876</f>
        <v>0</v>
      </c>
      <c r="E11" s="11">
        <f>'[1]Лицевые счета домов свод'!F876</f>
        <v>0</v>
      </c>
      <c r="F11" s="11">
        <f>'[1]Лицевые счета домов свод'!G876</f>
        <v>0</v>
      </c>
      <c r="G11" s="11">
        <f>'[1]Лицевые счета домов свод'!H876</f>
        <v>0</v>
      </c>
      <c r="H11" s="11">
        <f>'[1]Лицевые счета домов свод'!I876</f>
        <v>0</v>
      </c>
      <c r="I11" s="11">
        <f>'[1]Лицевые счета домов свод'!J876</f>
        <v>0</v>
      </c>
      <c r="J11" s="11">
        <f>'[1]Лицевые счета домов свод'!K876</f>
        <v>0</v>
      </c>
      <c r="K11" s="12"/>
    </row>
    <row r="12" spans="1:11" ht="15.75" hidden="1">
      <c r="A12" s="10"/>
      <c r="B12" s="10"/>
      <c r="C12" s="10"/>
      <c r="D12" s="4">
        <f aca="true" t="shared" si="0" ref="D12:J12">SUM(D5:D11)</f>
        <v>13713.73</v>
      </c>
      <c r="E12" s="4">
        <f t="shared" si="0"/>
        <v>205125.18000000002</v>
      </c>
      <c r="F12" s="4">
        <f t="shared" si="0"/>
        <v>185813.12000000002</v>
      </c>
      <c r="G12" s="4">
        <f t="shared" si="0"/>
        <v>182706.17000000004</v>
      </c>
      <c r="H12" s="4">
        <f t="shared" si="0"/>
        <v>490223.47</v>
      </c>
      <c r="I12" s="4">
        <f t="shared" si="0"/>
        <v>-102392.11999999995</v>
      </c>
      <c r="J12" s="4">
        <f t="shared" si="0"/>
        <v>16820.679999999975</v>
      </c>
      <c r="K12" s="13"/>
    </row>
    <row r="13" spans="1:11" ht="24.75" customHeight="1" hidden="1">
      <c r="A13" s="10"/>
      <c r="B13" s="10"/>
      <c r="C13" s="10"/>
      <c r="D13" s="11">
        <f>'[1]Лицевые счета домов свод'!E878</f>
        <v>4514.88</v>
      </c>
      <c r="E13" s="11">
        <f>'[1]Лицевые счета домов свод'!F878</f>
        <v>-184166.72</v>
      </c>
      <c r="F13" s="11">
        <f>'[1]Лицевые счета домов свод'!G878</f>
        <v>38051.159999999996</v>
      </c>
      <c r="G13" s="11">
        <f>'[1]Лицевые счета домов свод'!H878</f>
        <v>37474.6</v>
      </c>
      <c r="H13" s="11">
        <f>'[1]Лицевые счета домов свод'!I878</f>
        <v>23807.78</v>
      </c>
      <c r="I13" s="11">
        <f>'[1]Лицевые счета домов свод'!J878</f>
        <v>-170499.9</v>
      </c>
      <c r="J13" s="11">
        <f>'[1]Лицевые счета домов свод'!K878</f>
        <v>5091.439999999995</v>
      </c>
      <c r="K13" s="12"/>
    </row>
    <row r="14" spans="1:11" ht="28.5" customHeight="1" hidden="1">
      <c r="A14" s="10"/>
      <c r="B14" s="10"/>
      <c r="C14" s="10"/>
      <c r="D14" s="11">
        <f>'[1]Лицевые счета домов свод'!E879</f>
        <v>5918.34</v>
      </c>
      <c r="E14" s="11">
        <f>'[1]Лицевые счета домов свод'!F879</f>
        <v>-5918.34</v>
      </c>
      <c r="F14" s="11">
        <f>'[1]Лицевые счета домов свод'!G879</f>
        <v>72632.16</v>
      </c>
      <c r="G14" s="11">
        <f>'[1]Лицевые счета домов свод'!H879</f>
        <v>71532.22</v>
      </c>
      <c r="H14" s="11">
        <f>'[1]Лицевые счета домов свод'!I879</f>
        <v>14526.43</v>
      </c>
      <c r="I14" s="11">
        <f>'[1]Лицевые счета домов свод'!J879</f>
        <v>51087.450000000004</v>
      </c>
      <c r="J14" s="11">
        <f>'[1]Лицевые счета домов свод'!K879</f>
        <v>7018.279999999999</v>
      </c>
      <c r="K14" s="12"/>
    </row>
    <row r="15" spans="1:11" ht="27" customHeight="1" hidden="1">
      <c r="A15" s="10"/>
      <c r="B15" s="10"/>
      <c r="C15" s="10"/>
      <c r="D15" s="11">
        <f>'[1]Лицевые счета домов свод'!E880</f>
        <v>374.19</v>
      </c>
      <c r="E15" s="11">
        <f>'[1]Лицевые счета домов свод'!F880</f>
        <v>60611.48</v>
      </c>
      <c r="F15" s="11">
        <f>'[1]Лицевые счета домов свод'!G880</f>
        <v>24210.72</v>
      </c>
      <c r="G15" s="11">
        <f>'[1]Лицевые счета домов свод'!H880</f>
        <v>23844.087000000003</v>
      </c>
      <c r="H15" s="11">
        <f>'[1]Лицевые счета домов свод'!I880</f>
        <v>0</v>
      </c>
      <c r="I15" s="11">
        <f>'[1]Лицевые счета домов свод'!J880</f>
        <v>84455.56700000001</v>
      </c>
      <c r="J15" s="11">
        <f>'[1]Лицевые счета домов свод'!K880</f>
        <v>740.8229999999967</v>
      </c>
      <c r="K15" s="12"/>
    </row>
    <row r="16" spans="1:11" ht="27" customHeight="1" hidden="1">
      <c r="A16" s="10"/>
      <c r="B16" s="10"/>
      <c r="C16" s="10"/>
      <c r="D16" s="11">
        <f>'[1]Лицевые счета домов свод'!E881</f>
        <v>195.14</v>
      </c>
      <c r="E16" s="11">
        <f>'[1]Лицевые счета домов свод'!F881</f>
        <v>479.85</v>
      </c>
      <c r="F16" s="11">
        <f>'[1]Лицевые счета домов свод'!G881</f>
        <v>18158.04</v>
      </c>
      <c r="G16" s="11">
        <f>'[1]Лицевые счета домов свод'!H881</f>
        <v>17883.05</v>
      </c>
      <c r="H16" s="11">
        <f>'[1]Лицевые счета домов свод'!I881</f>
        <v>18157.5</v>
      </c>
      <c r="I16" s="11">
        <f>'[1]Лицевые счета домов свод'!J881</f>
        <v>205.39999999999782</v>
      </c>
      <c r="J16" s="11">
        <f>'[1]Лицевые счета домов свод'!K881</f>
        <v>470.130000000001</v>
      </c>
      <c r="K16" s="12"/>
    </row>
    <row r="17" spans="1:11" ht="15" hidden="1">
      <c r="A17" s="10"/>
      <c r="B17" s="10"/>
      <c r="C17" s="10"/>
      <c r="D17" s="11">
        <f>'[1]Лицевые счета домов свод'!E882</f>
        <v>372.06</v>
      </c>
      <c r="E17" s="11">
        <f>'[1]Лицевые счета домов свод'!F882</f>
        <v>-45332.8</v>
      </c>
      <c r="F17" s="11">
        <f>'[1]Лицевые счета домов свод'!G882</f>
        <v>3712.32</v>
      </c>
      <c r="G17" s="11">
        <f>'[1]Лицевые счета домов свод'!H882</f>
        <v>3656.0789999999997</v>
      </c>
      <c r="H17" s="11">
        <f>'[1]Лицевые счета домов свод'!I882</f>
        <v>7372.8</v>
      </c>
      <c r="I17" s="11">
        <f>'[1]Лицевые счета домов свод'!J882</f>
        <v>-49049.52100000001</v>
      </c>
      <c r="J17" s="11">
        <f>'[1]Лицевые счета домов свод'!K882</f>
        <v>428.3010000000004</v>
      </c>
      <c r="K17" s="12"/>
    </row>
    <row r="18" spans="1:11" ht="27.75" customHeight="1" hidden="1">
      <c r="A18" s="10"/>
      <c r="B18" s="10"/>
      <c r="C18" s="10"/>
      <c r="D18" s="11">
        <f>'[1]Лицевые счета домов свод'!E883</f>
        <v>12.33</v>
      </c>
      <c r="E18" s="11">
        <f>'[1]Лицевые счета домов свод'!F883</f>
        <v>623.32</v>
      </c>
      <c r="F18" s="11">
        <f>'[1]Лицевые счета домов свод'!G883</f>
        <v>121.08</v>
      </c>
      <c r="G18" s="11">
        <f>'[1]Лицевые счета домов свод'!H883</f>
        <v>119.58600000000001</v>
      </c>
      <c r="H18" s="11">
        <f>'[1]Лицевые счета домов свод'!I883</f>
        <v>0</v>
      </c>
      <c r="I18" s="11">
        <f>'[1]Лицевые счета домов свод'!J883</f>
        <v>742.9060000000001</v>
      </c>
      <c r="J18" s="11">
        <f>'[1]Лицевые счета домов свод'!K883</f>
        <v>13.823999999999984</v>
      </c>
      <c r="K18" s="12"/>
    </row>
    <row r="19" spans="1:11" ht="46.5" customHeight="1" hidden="1">
      <c r="A19" s="10"/>
      <c r="B19" s="10"/>
      <c r="C19" s="10"/>
      <c r="D19" s="11">
        <f>'[1]Лицевые счета домов свод'!E884</f>
        <v>2516.39</v>
      </c>
      <c r="E19" s="11">
        <f>'[1]Лицевые счета домов свод'!F884</f>
        <v>-2516.39</v>
      </c>
      <c r="F19" s="11">
        <f>'[1]Лицевые счета домов свод'!G884</f>
        <v>38333.64</v>
      </c>
      <c r="G19" s="11">
        <f>'[1]Лицевые счета домов свод'!H884</f>
        <v>37753.12</v>
      </c>
      <c r="H19" s="11">
        <f>'[1]Лицевые счета домов свод'!I884</f>
        <v>7666.73</v>
      </c>
      <c r="I19" s="11">
        <f>'[1]Лицевые счета домов свод'!J884</f>
        <v>27570.000000000004</v>
      </c>
      <c r="J19" s="11">
        <f>'[1]Лицевые счета домов свод'!K884</f>
        <v>3096.909999999996</v>
      </c>
      <c r="K19" s="12"/>
    </row>
    <row r="20" spans="1:11" ht="26.25" customHeight="1" hidden="1">
      <c r="A20" s="10"/>
      <c r="B20" s="10"/>
      <c r="C20" s="10"/>
      <c r="D20" s="11">
        <f>'[1]Лицевые счета домов свод'!E885</f>
        <v>2508.06</v>
      </c>
      <c r="E20" s="11">
        <f>'[1]Лицевые счета домов свод'!F885</f>
        <v>-11019.59</v>
      </c>
      <c r="F20" s="11">
        <f>'[1]Лицевые счета домов свод'!G885</f>
        <v>25017.72</v>
      </c>
      <c r="G20" s="11">
        <f>'[1]Лицевые счета домов свод'!H885</f>
        <v>24638.8634</v>
      </c>
      <c r="H20" s="14">
        <f>'[1]Лицевые счета домов свод'!I885</f>
        <v>29977.038818200002</v>
      </c>
      <c r="I20" s="14">
        <f>'[1]Лицевые счета домов свод'!J885</f>
        <v>-16357.765418200004</v>
      </c>
      <c r="J20" s="11">
        <f>'[1]Лицевые счета домов свод'!K885</f>
        <v>2886.916600000004</v>
      </c>
      <c r="K20" s="12"/>
    </row>
    <row r="21" spans="1:11" ht="33" customHeight="1" hidden="1">
      <c r="A21" s="10"/>
      <c r="B21" s="10"/>
      <c r="C21" s="10"/>
      <c r="D21" s="11">
        <f>'[1]Лицевые счета домов свод'!E886</f>
        <v>331.538</v>
      </c>
      <c r="E21" s="11">
        <f>'[1]Лицевые счета домов свод'!F886</f>
        <v>-102516.12</v>
      </c>
      <c r="F21" s="11">
        <f>'[1]Лицевые счета домов свод'!G886</f>
        <v>3308.76</v>
      </c>
      <c r="G21" s="11">
        <f>'[1]Лицевые счета домов свод'!H886</f>
        <v>3258.7169000000004</v>
      </c>
      <c r="H21" s="11">
        <f>'[1]Лицевые счета домов свод'!I886</f>
        <v>0</v>
      </c>
      <c r="I21" s="14">
        <f>'[1]Лицевые счета домов свод'!J886</f>
        <v>-99257.4031</v>
      </c>
      <c r="J21" s="11">
        <f>'[1]Лицевые счета домов свод'!K886</f>
        <v>381.5810999999999</v>
      </c>
      <c r="K21" s="12"/>
    </row>
    <row r="22" spans="1:11" ht="15.75" hidden="1">
      <c r="A22" s="10"/>
      <c r="B22" s="10"/>
      <c r="C22" s="10"/>
      <c r="D22" s="4">
        <f aca="true" t="shared" si="1" ref="D22:J22">SUM(D13:D21)</f>
        <v>16742.928</v>
      </c>
      <c r="E22" s="4">
        <f t="shared" si="1"/>
        <v>-289755.30999999994</v>
      </c>
      <c r="F22" s="4">
        <f t="shared" si="1"/>
        <v>223545.6</v>
      </c>
      <c r="G22" s="15">
        <f t="shared" si="1"/>
        <v>220160.3223</v>
      </c>
      <c r="H22" s="15">
        <f t="shared" si="1"/>
        <v>101508.27881820001</v>
      </c>
      <c r="I22" s="15">
        <f t="shared" si="1"/>
        <v>-171103.2665182</v>
      </c>
      <c r="J22" s="4">
        <f t="shared" si="1"/>
        <v>20128.20569999999</v>
      </c>
      <c r="K22" s="13"/>
    </row>
    <row r="23" spans="1:11" ht="15" hidden="1">
      <c r="A23" s="10"/>
      <c r="B23" s="10"/>
      <c r="C23" s="10"/>
      <c r="D23" s="11">
        <f>'[1]Лицевые счета домов свод'!E888</f>
        <v>4524.68</v>
      </c>
      <c r="E23" s="11">
        <f>'[1]Лицевые счета домов свод'!F888</f>
        <v>-4524.68</v>
      </c>
      <c r="F23" s="11">
        <f>'[1]Лицевые счета домов свод'!G888</f>
        <v>60526.8</v>
      </c>
      <c r="G23" s="11">
        <f>'[1]Лицевые счета домов свод'!H888</f>
        <v>59610.17000000001</v>
      </c>
      <c r="H23" s="11">
        <f>'[1]Лицевые счета домов свод'!I888</f>
        <v>60526.8</v>
      </c>
      <c r="I23" s="11">
        <f>'[1]Лицевые счета домов свод'!J888</f>
        <v>-5441.30999999999</v>
      </c>
      <c r="J23" s="11">
        <f>'[1]Лицевые счета домов свод'!K888</f>
        <v>5441.30999999999</v>
      </c>
      <c r="K23" s="12"/>
    </row>
    <row r="24" spans="1:11" ht="15" hidden="1">
      <c r="A24" s="10"/>
      <c r="B24" s="10"/>
      <c r="C24" s="10"/>
      <c r="D24" s="11">
        <f>'[1]Лицевые счета домов свод'!E889</f>
        <v>-912.14</v>
      </c>
      <c r="E24" s="11">
        <f>'[1]Лицевые счета домов свод'!F889</f>
        <v>90101.15</v>
      </c>
      <c r="F24" s="11">
        <f>'[1]Лицевые счета домов свод'!G889</f>
        <v>0</v>
      </c>
      <c r="G24" s="11">
        <f>'[1]Лицевые счета домов свод'!H889</f>
        <v>0</v>
      </c>
      <c r="H24" s="11">
        <f>'[1]Лицевые счета домов свод'!I889</f>
        <v>0</v>
      </c>
      <c r="I24" s="11">
        <f>'[1]Лицевые счета домов свод'!J889</f>
        <v>90101.15</v>
      </c>
      <c r="J24" s="11">
        <f>'[1]Лицевые счета домов свод'!K889</f>
        <v>-912.14</v>
      </c>
      <c r="K24" s="12"/>
    </row>
    <row r="25" spans="1:11" ht="15" hidden="1">
      <c r="A25" s="10"/>
      <c r="B25" s="10"/>
      <c r="C25" s="10"/>
      <c r="D25" s="11">
        <f>'[1]Лицевые счета домов свод'!E890</f>
        <v>2974.69</v>
      </c>
      <c r="E25" s="11">
        <f>'[1]Лицевые счета домов свод'!F890</f>
        <v>-2974.69</v>
      </c>
      <c r="F25" s="11">
        <f>'[1]Лицевые счета домов свод'!G890</f>
        <v>42370.2</v>
      </c>
      <c r="G25" s="11">
        <f>'[1]Лицевые счета домов свод'!H890</f>
        <v>41528.03999999999</v>
      </c>
      <c r="H25" s="11">
        <f>'[1]Лицевые счета домов свод'!I890</f>
        <v>42370.2</v>
      </c>
      <c r="I25" s="11">
        <f>'[1]Лицевые счета домов свод'!J890</f>
        <v>-3816.850000000006</v>
      </c>
      <c r="J25" s="11">
        <f>'[1]Лицевые счета домов свод'!K890</f>
        <v>3816.850000000006</v>
      </c>
      <c r="K25" s="12"/>
    </row>
    <row r="26" spans="1:11" ht="15" hidden="1">
      <c r="A26" s="10"/>
      <c r="B26" s="10"/>
      <c r="C26" s="10"/>
      <c r="D26" s="11">
        <f>'[1]Лицевые счета домов свод'!E891</f>
        <v>3533.57</v>
      </c>
      <c r="E26" s="11">
        <f>'[1]Лицевые счета домов свод'!F891</f>
        <v>-3533.57</v>
      </c>
      <c r="F26" s="11">
        <f>'[1]Лицевые счета домов свод'!G891</f>
        <v>50842.56</v>
      </c>
      <c r="G26" s="11">
        <f>'[1]Лицевые счета домов свод'!H891</f>
        <v>49814.869999999995</v>
      </c>
      <c r="H26" s="11">
        <f>'[1]Лицевые счета домов свод'!I891</f>
        <v>50842.56</v>
      </c>
      <c r="I26" s="11">
        <f>'[1]Лицевые счета домов свод'!J891</f>
        <v>-4561.260000000002</v>
      </c>
      <c r="J26" s="11">
        <f>'[1]Лицевые счета домов свод'!K891</f>
        <v>4561.260000000002</v>
      </c>
      <c r="K26" s="12"/>
    </row>
    <row r="27" spans="1:11" ht="15" hidden="1">
      <c r="A27" s="10"/>
      <c r="B27" s="10"/>
      <c r="C27" s="10"/>
      <c r="D27" s="11">
        <f>'[1]Лицевые счета домов свод'!E892</f>
        <v>5372.65</v>
      </c>
      <c r="E27" s="11">
        <f>'[1]Лицевые счета домов свод'!F892</f>
        <v>-5372.65</v>
      </c>
      <c r="F27" s="11">
        <f>'[1]Лицевые счета домов свод'!G892</f>
        <v>101685.6</v>
      </c>
      <c r="G27" s="11">
        <f>'[1]Лицевые счета домов свод'!H892</f>
        <v>96571.8</v>
      </c>
      <c r="H27" s="11">
        <f>'[1]Лицевые счета домов свод'!I892</f>
        <v>101685.6</v>
      </c>
      <c r="I27" s="11">
        <f>'[1]Лицевые счета домов свод'!J892</f>
        <v>-10486.449999999997</v>
      </c>
      <c r="J27" s="11">
        <f>'[1]Лицевые счета домов свод'!K892</f>
        <v>10486.449999999997</v>
      </c>
      <c r="K27" s="12"/>
    </row>
    <row r="28" spans="1:11" ht="15" hidden="1">
      <c r="A28" s="10"/>
      <c r="B28" s="10"/>
      <c r="C28" s="10"/>
      <c r="D28" s="11">
        <f>'[1]Лицевые счета домов свод'!E893</f>
        <v>7550.59</v>
      </c>
      <c r="E28" s="11">
        <f>'[1]Лицевые счета домов свод'!F893</f>
        <v>-7550.59</v>
      </c>
      <c r="F28" s="11">
        <f>'[1]Лицевые счета домов свод'!G893</f>
        <v>100878</v>
      </c>
      <c r="G28" s="11">
        <f>'[1]Лицевые счета домов свод'!H893</f>
        <v>99350.3</v>
      </c>
      <c r="H28" s="11">
        <f>'[1]Лицевые счета домов свод'!I893</f>
        <v>100878</v>
      </c>
      <c r="I28" s="11">
        <f>'[1]Лицевые счета домов свод'!J893</f>
        <v>-9078.289999999994</v>
      </c>
      <c r="J28" s="11">
        <f>'[1]Лицевые счета домов свод'!K893</f>
        <v>9078.289999999994</v>
      </c>
      <c r="K28" s="12"/>
    </row>
    <row r="29" spans="1:11" ht="15" hidden="1">
      <c r="A29" s="10"/>
      <c r="B29" s="10"/>
      <c r="C29" s="10"/>
      <c r="D29" s="11">
        <f>'[1]Лицевые счета домов свод'!E894</f>
        <v>5920.07</v>
      </c>
      <c r="E29" s="11">
        <f>'[1]Лицевые счета домов свод'!F894</f>
        <v>-5920.08</v>
      </c>
      <c r="F29" s="11">
        <f>'[1]Лицевые счета домов свод'!G894</f>
        <v>81106.2</v>
      </c>
      <c r="G29" s="11">
        <f>'[1]Лицевые счета домов свод'!H894</f>
        <v>79734.73000000001</v>
      </c>
      <c r="H29" s="11">
        <f>'[1]Лицевые счета домов свод'!I894</f>
        <v>81106.2</v>
      </c>
      <c r="I29" s="11">
        <f>'[1]Лицевые счета домов свод'!J894</f>
        <v>-7291.549999999988</v>
      </c>
      <c r="J29" s="11">
        <f>'[1]Лицевые счета домов свод'!K894</f>
        <v>7291.539999999979</v>
      </c>
      <c r="K29" s="12"/>
    </row>
    <row r="30" spans="1:11" ht="15" hidden="1">
      <c r="A30" s="10"/>
      <c r="B30" s="10"/>
      <c r="C30" s="10"/>
      <c r="D30" s="11">
        <f>'[1]Лицевые счета домов свод'!E895</f>
        <v>0</v>
      </c>
      <c r="E30" s="11">
        <f>'[1]Лицевые счета домов свод'!F895</f>
        <v>0</v>
      </c>
      <c r="F30" s="11">
        <f>'[1]Лицевые счета домов свод'!G895</f>
        <v>0</v>
      </c>
      <c r="G30" s="11">
        <f>'[1]Лицевые счета домов свод'!H895</f>
        <v>0</v>
      </c>
      <c r="H30" s="11">
        <f>'[1]Лицевые счета домов свод'!I895</f>
        <v>0</v>
      </c>
      <c r="I30" s="11">
        <f>'[1]Лицевые счета домов свод'!J895</f>
        <v>0</v>
      </c>
      <c r="J30" s="11">
        <f>'[1]Лицевые счета домов свод'!K895</f>
        <v>0</v>
      </c>
      <c r="K30" s="12"/>
    </row>
    <row r="31" spans="1:11" ht="15" hidden="1">
      <c r="A31" s="10"/>
      <c r="B31" s="10"/>
      <c r="C31" s="10"/>
      <c r="D31" s="11">
        <f>'[1]Лицевые счета домов свод'!E896</f>
        <v>1138.5</v>
      </c>
      <c r="E31" s="11">
        <f>'[1]Лицевые счета домов свод'!F896</f>
        <v>-1138.5</v>
      </c>
      <c r="F31" s="11">
        <f>'[1]Лицевые счета домов свод'!G896</f>
        <v>18534.119999999995</v>
      </c>
      <c r="G31" s="11">
        <f>'[1]Лицевые счета домов свод'!H896</f>
        <v>18177.859999999997</v>
      </c>
      <c r="H31" s="11">
        <f>'[1]Лицевые счета домов свод'!I896</f>
        <v>18534.119999999995</v>
      </c>
      <c r="I31" s="11">
        <f>'[1]Лицевые счета домов свод'!J896</f>
        <v>-1494.7599999999984</v>
      </c>
      <c r="J31" s="11">
        <f>'[1]Лицевые счета домов свод'!K896</f>
        <v>1494.7599999999984</v>
      </c>
      <c r="K31" s="12"/>
    </row>
    <row r="32" spans="1:11" ht="15" hidden="1">
      <c r="A32" s="10"/>
      <c r="B32" s="10"/>
      <c r="C32" s="10"/>
      <c r="D32" s="11">
        <f>'[1]Лицевые счета домов свод'!E897</f>
        <v>5054.8</v>
      </c>
      <c r="E32" s="11">
        <f>'[1]Лицевые счета домов свод'!F897</f>
        <v>-5054.8</v>
      </c>
      <c r="F32" s="11">
        <f>'[1]Лицевые счета домов свод'!G897</f>
        <v>33596.880000000005</v>
      </c>
      <c r="G32" s="11">
        <f>'[1]Лицевые счета домов свод'!H897</f>
        <v>34023.35</v>
      </c>
      <c r="H32" s="11">
        <f>'[1]Лицевые счета домов свод'!I897</f>
        <v>33596.880000000005</v>
      </c>
      <c r="I32" s="11">
        <f>'[1]Лицевые счета домов свод'!J897</f>
        <v>-4628.330000000005</v>
      </c>
      <c r="J32" s="11">
        <f>'[1]Лицевые счета домов свод'!K897</f>
        <v>4628.330000000009</v>
      </c>
      <c r="K32" s="12"/>
    </row>
    <row r="33" spans="1:11" ht="15.75">
      <c r="A33" s="6"/>
      <c r="B33" s="43" t="s">
        <v>15</v>
      </c>
      <c r="C33" s="43"/>
      <c r="D33" s="16">
        <f aca="true" t="shared" si="2" ref="D33:J33">SUM(D23:D32)+D12+D22</f>
        <v>65614.068</v>
      </c>
      <c r="E33" s="16">
        <f t="shared" si="2"/>
        <v>-30598.53999999992</v>
      </c>
      <c r="F33" s="16">
        <f t="shared" si="2"/>
        <v>898899.0800000001</v>
      </c>
      <c r="G33" s="17">
        <f t="shared" si="2"/>
        <v>881677.6123</v>
      </c>
      <c r="H33" s="17">
        <f t="shared" si="2"/>
        <v>1081272.1088182002</v>
      </c>
      <c r="I33" s="17">
        <f t="shared" si="2"/>
        <v>-230193.03651819995</v>
      </c>
      <c r="J33" s="17">
        <f t="shared" si="2"/>
        <v>82835.53569999993</v>
      </c>
      <c r="K33" s="18"/>
    </row>
  </sheetData>
  <sheetProtection password="CC47" sheet="1" objects="1" scenarios="1" selectLockedCells="1" selectUnlockedCells="1"/>
  <mergeCells count="12">
    <mergeCell ref="K3:K4"/>
    <mergeCell ref="B33:C33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="80" zoomScaleNormal="80" zoomScalePageLayoutView="0" workbookViewId="0" topLeftCell="A13">
      <selection activeCell="G12" sqref="A6:IV32"/>
    </sheetView>
  </sheetViews>
  <sheetFormatPr defaultColWidth="11.57421875" defaultRowHeight="12.75"/>
  <cols>
    <col min="1" max="1" width="8.421875" style="0" customWidth="1"/>
    <col min="2" max="2" width="68.7109375" style="0" customWidth="1"/>
    <col min="3" max="3" width="34.8515625" style="0" customWidth="1"/>
    <col min="4" max="4" width="39.57421875" style="0" customWidth="1"/>
  </cols>
  <sheetData>
    <row r="1" spans="1:4" ht="25.5" customHeight="1">
      <c r="A1" s="44" t="s">
        <v>16</v>
      </c>
      <c r="B1" s="44"/>
      <c r="C1" s="44"/>
      <c r="D1" s="44"/>
    </row>
    <row r="2" spans="1:4" ht="25.5" customHeight="1">
      <c r="A2" s="19" t="s">
        <v>1</v>
      </c>
      <c r="B2" s="20" t="s">
        <v>17</v>
      </c>
      <c r="C2" s="20" t="s">
        <v>2</v>
      </c>
      <c r="D2" s="20" t="s">
        <v>18</v>
      </c>
    </row>
    <row r="3" spans="1:4" ht="25.5" customHeight="1">
      <c r="A3" s="21">
        <v>1</v>
      </c>
      <c r="B3" s="22" t="s">
        <v>19</v>
      </c>
      <c r="C3" s="21" t="s">
        <v>20</v>
      </c>
      <c r="D3" s="21" t="s">
        <v>21</v>
      </c>
    </row>
    <row r="4" spans="1:4" ht="25.5" customHeight="1">
      <c r="A4" s="44" t="s">
        <v>22</v>
      </c>
      <c r="B4" s="44"/>
      <c r="C4" s="44"/>
      <c r="D4" s="44"/>
    </row>
    <row r="5" spans="1:4" ht="25.5" customHeight="1">
      <c r="A5" s="19" t="s">
        <v>1</v>
      </c>
      <c r="B5" s="20" t="s">
        <v>17</v>
      </c>
      <c r="C5" s="20" t="s">
        <v>2</v>
      </c>
      <c r="D5" s="20" t="s">
        <v>18</v>
      </c>
    </row>
    <row r="6" spans="1:4" ht="25.5" customHeight="1">
      <c r="A6" s="21">
        <v>1</v>
      </c>
      <c r="B6" s="23" t="s">
        <v>23</v>
      </c>
      <c r="C6" s="21" t="s">
        <v>20</v>
      </c>
      <c r="D6" s="24" t="s">
        <v>24</v>
      </c>
    </row>
    <row r="7" spans="1:4" ht="25.5" customHeight="1">
      <c r="A7" s="21">
        <v>2</v>
      </c>
      <c r="B7" s="23" t="s">
        <v>25</v>
      </c>
      <c r="C7" s="21" t="s">
        <v>20</v>
      </c>
      <c r="D7" s="24"/>
    </row>
    <row r="8" spans="1:4" ht="25.5" customHeight="1">
      <c r="A8" s="44" t="s">
        <v>26</v>
      </c>
      <c r="B8" s="44"/>
      <c r="C8" s="44"/>
      <c r="D8" s="44"/>
    </row>
    <row r="9" spans="1:4" ht="25.5" customHeight="1">
      <c r="A9" s="19" t="s">
        <v>1</v>
      </c>
      <c r="B9" s="20" t="s">
        <v>17</v>
      </c>
      <c r="C9" s="20" t="s">
        <v>2</v>
      </c>
      <c r="D9" s="20" t="s">
        <v>18</v>
      </c>
    </row>
    <row r="10" spans="1:4" ht="25.5" customHeight="1">
      <c r="A10" s="24">
        <v>1</v>
      </c>
      <c r="B10" s="23" t="s">
        <v>27</v>
      </c>
      <c r="C10" s="21" t="s">
        <v>20</v>
      </c>
      <c r="D10" s="23" t="s">
        <v>28</v>
      </c>
    </row>
    <row r="11" spans="1:4" ht="25.5" customHeight="1">
      <c r="A11" s="24">
        <v>2</v>
      </c>
      <c r="B11" s="23" t="s">
        <v>29</v>
      </c>
      <c r="C11" s="21" t="s">
        <v>20</v>
      </c>
      <c r="D11" s="23"/>
    </row>
    <row r="12" spans="1:4" ht="25.5" customHeight="1">
      <c r="A12" s="44" t="s">
        <v>30</v>
      </c>
      <c r="B12" s="44"/>
      <c r="C12" s="44"/>
      <c r="D12" s="44"/>
    </row>
    <row r="13" spans="1:4" ht="25.5" customHeight="1">
      <c r="A13" s="19" t="s">
        <v>1</v>
      </c>
      <c r="B13" s="20" t="s">
        <v>17</v>
      </c>
      <c r="C13" s="20" t="s">
        <v>2</v>
      </c>
      <c r="D13" s="20" t="s">
        <v>18</v>
      </c>
    </row>
    <row r="14" spans="1:4" ht="25.5" customHeight="1">
      <c r="A14" s="24">
        <v>1</v>
      </c>
      <c r="B14" s="23" t="s">
        <v>23</v>
      </c>
      <c r="C14" s="23" t="s">
        <v>31</v>
      </c>
      <c r="D14" s="23" t="s">
        <v>32</v>
      </c>
    </row>
    <row r="15" spans="1:4" ht="25.5" customHeight="1">
      <c r="A15" s="44" t="s">
        <v>33</v>
      </c>
      <c r="B15" s="44"/>
      <c r="C15" s="44"/>
      <c r="D15" s="44"/>
    </row>
    <row r="16" spans="1:4" ht="25.5" customHeight="1">
      <c r="A16" s="19" t="s">
        <v>1</v>
      </c>
      <c r="B16" s="20" t="s">
        <v>17</v>
      </c>
      <c r="C16" s="20" t="s">
        <v>2</v>
      </c>
      <c r="D16" s="20" t="s">
        <v>18</v>
      </c>
    </row>
    <row r="17" spans="1:4" ht="25.5" customHeight="1">
      <c r="A17" s="24">
        <v>1</v>
      </c>
      <c r="B17" s="23" t="s">
        <v>34</v>
      </c>
      <c r="C17" s="23" t="s">
        <v>31</v>
      </c>
      <c r="D17" s="23"/>
    </row>
    <row r="18" spans="1:4" ht="25.5" customHeight="1">
      <c r="A18" s="44" t="s">
        <v>35</v>
      </c>
      <c r="B18" s="44"/>
      <c r="C18" s="44"/>
      <c r="D18" s="44"/>
    </row>
    <row r="19" spans="1:4" ht="25.5" customHeight="1">
      <c r="A19" s="19" t="s">
        <v>1</v>
      </c>
      <c r="B19" s="20" t="s">
        <v>17</v>
      </c>
      <c r="C19" s="20" t="s">
        <v>2</v>
      </c>
      <c r="D19" s="20" t="s">
        <v>18</v>
      </c>
    </row>
    <row r="20" spans="1:4" ht="25.5" customHeight="1">
      <c r="A20" s="24">
        <v>1</v>
      </c>
      <c r="B20" s="23" t="s">
        <v>36</v>
      </c>
      <c r="C20" s="21" t="s">
        <v>20</v>
      </c>
      <c r="D20" s="23" t="s">
        <v>37</v>
      </c>
    </row>
    <row r="21" spans="1:4" ht="25.5" customHeight="1">
      <c r="A21" s="44" t="s">
        <v>38</v>
      </c>
      <c r="B21" s="44"/>
      <c r="C21" s="44"/>
      <c r="D21" s="44"/>
    </row>
    <row r="22" spans="1:4" ht="25.5" customHeight="1">
      <c r="A22" s="19" t="s">
        <v>1</v>
      </c>
      <c r="B22" s="20" t="s">
        <v>17</v>
      </c>
      <c r="C22" s="20" t="s">
        <v>2</v>
      </c>
      <c r="D22" s="20" t="s">
        <v>18</v>
      </c>
    </row>
    <row r="23" spans="1:4" ht="25.5" customHeight="1">
      <c r="A23" s="24">
        <v>1</v>
      </c>
      <c r="B23" s="23" t="s">
        <v>39</v>
      </c>
      <c r="C23" s="21" t="s">
        <v>20</v>
      </c>
      <c r="D23" s="25"/>
    </row>
    <row r="24" spans="1:4" ht="25.5" customHeight="1">
      <c r="A24" s="45" t="s">
        <v>40</v>
      </c>
      <c r="B24" s="45"/>
      <c r="C24" s="45"/>
      <c r="D24" s="45"/>
    </row>
    <row r="25" spans="1:4" ht="25.5" customHeight="1">
      <c r="A25" s="19" t="s">
        <v>1</v>
      </c>
      <c r="B25" s="20" t="s">
        <v>17</v>
      </c>
      <c r="C25" s="20" t="s">
        <v>2</v>
      </c>
      <c r="D25" s="20" t="s">
        <v>18</v>
      </c>
    </row>
    <row r="26" spans="1:4" ht="25.5" customHeight="1">
      <c r="A26" s="24">
        <v>1</v>
      </c>
      <c r="B26" s="24" t="s">
        <v>36</v>
      </c>
      <c r="C26" s="23" t="s">
        <v>20</v>
      </c>
      <c r="D26" s="24" t="s">
        <v>41</v>
      </c>
    </row>
    <row r="27" spans="1:4" ht="25.5" customHeight="1">
      <c r="A27" s="24">
        <v>2</v>
      </c>
      <c r="B27" s="23" t="s">
        <v>42</v>
      </c>
      <c r="C27" s="23" t="s">
        <v>20</v>
      </c>
      <c r="D27" s="23" t="s">
        <v>41</v>
      </c>
    </row>
    <row r="28" spans="1:4" ht="25.5" customHeight="1">
      <c r="A28" s="24">
        <v>3</v>
      </c>
      <c r="B28" s="23" t="s">
        <v>43</v>
      </c>
      <c r="C28" s="21" t="s">
        <v>20</v>
      </c>
      <c r="D28" s="23" t="s">
        <v>44</v>
      </c>
    </row>
    <row r="29" spans="1:4" ht="25.5" customHeight="1">
      <c r="A29" s="44" t="s">
        <v>45</v>
      </c>
      <c r="B29" s="44"/>
      <c r="C29" s="44"/>
      <c r="D29" s="44"/>
    </row>
    <row r="30" spans="1:4" ht="25.5" customHeight="1">
      <c r="A30" s="19" t="s">
        <v>1</v>
      </c>
      <c r="B30" s="20" t="s">
        <v>17</v>
      </c>
      <c r="C30" s="20" t="s">
        <v>2</v>
      </c>
      <c r="D30" s="20" t="s">
        <v>18</v>
      </c>
    </row>
    <row r="31" spans="1:4" ht="25.5" customHeight="1">
      <c r="A31" s="24">
        <v>1</v>
      </c>
      <c r="B31" s="24" t="s">
        <v>46</v>
      </c>
      <c r="C31" s="24" t="s">
        <v>47</v>
      </c>
      <c r="D31" s="24" t="s">
        <v>48</v>
      </c>
    </row>
    <row r="32" spans="1:4" ht="25.5" customHeight="1">
      <c r="A32" s="24">
        <v>2</v>
      </c>
      <c r="B32" s="23" t="s">
        <v>49</v>
      </c>
      <c r="C32" s="23" t="s">
        <v>47</v>
      </c>
      <c r="D32" s="25" t="s">
        <v>50</v>
      </c>
    </row>
    <row r="33" spans="1:4" ht="25.5" customHeight="1">
      <c r="A33" s="24">
        <v>3</v>
      </c>
      <c r="B33" s="23" t="s">
        <v>51</v>
      </c>
      <c r="C33" s="24" t="s">
        <v>47</v>
      </c>
      <c r="D33" s="23"/>
    </row>
    <row r="34" spans="1:4" ht="25.5" customHeight="1">
      <c r="A34" s="44" t="s">
        <v>52</v>
      </c>
      <c r="B34" s="44"/>
      <c r="C34" s="44"/>
      <c r="D34" s="44"/>
    </row>
    <row r="35" spans="1:4" ht="25.5" customHeight="1">
      <c r="A35" s="19" t="s">
        <v>1</v>
      </c>
      <c r="B35" s="20" t="s">
        <v>17</v>
      </c>
      <c r="C35" s="20" t="s">
        <v>2</v>
      </c>
      <c r="D35" s="20" t="s">
        <v>18</v>
      </c>
    </row>
    <row r="36" spans="1:4" ht="25.5" customHeight="1">
      <c r="A36" s="24">
        <v>1</v>
      </c>
      <c r="B36" s="26" t="s">
        <v>53</v>
      </c>
      <c r="C36" s="27" t="s">
        <v>20</v>
      </c>
      <c r="D36" s="28"/>
    </row>
    <row r="37" spans="1:4" ht="25.5" customHeight="1">
      <c r="A37" s="44" t="s">
        <v>54</v>
      </c>
      <c r="B37" s="44"/>
      <c r="C37" s="44"/>
      <c r="D37" s="44"/>
    </row>
    <row r="38" spans="1:4" ht="25.5" customHeight="1">
      <c r="A38" s="19" t="s">
        <v>1</v>
      </c>
      <c r="B38" s="20" t="s">
        <v>17</v>
      </c>
      <c r="C38" s="20" t="s">
        <v>2</v>
      </c>
      <c r="D38" s="20" t="s">
        <v>18</v>
      </c>
    </row>
    <row r="39" spans="1:4" ht="34.5" customHeight="1">
      <c r="A39" s="24">
        <v>1</v>
      </c>
      <c r="B39" s="23" t="s">
        <v>55</v>
      </c>
      <c r="C39" s="28"/>
      <c r="D39" s="23"/>
    </row>
  </sheetData>
  <sheetProtection selectLockedCells="1" selectUnlockedCells="1"/>
  <mergeCells count="11">
    <mergeCell ref="A21:D21"/>
    <mergeCell ref="A24:D24"/>
    <mergeCell ref="A29:D29"/>
    <mergeCell ref="A34:D34"/>
    <mergeCell ref="A37:D37"/>
    <mergeCell ref="A1:D1"/>
    <mergeCell ref="A4:D4"/>
    <mergeCell ref="A8:D8"/>
    <mergeCell ref="A12:D12"/>
    <mergeCell ref="A15:D15"/>
    <mergeCell ref="A18:D18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7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8"/>
  <sheetViews>
    <sheetView zoomScale="80" zoomScaleNormal="80" zoomScalePageLayoutView="0" workbookViewId="0" topLeftCell="A16">
      <selection activeCell="D69" activeCellId="1" sqref="A6:IV32 D69"/>
    </sheetView>
  </sheetViews>
  <sheetFormatPr defaultColWidth="11.57421875" defaultRowHeight="12.75"/>
  <cols>
    <col min="1" max="1" width="8.421875" style="0" customWidth="1"/>
    <col min="2" max="2" width="67.8515625" style="0" customWidth="1"/>
    <col min="3" max="3" width="27.7109375" style="0" customWidth="1"/>
    <col min="4" max="4" width="32.140625" style="0" customWidth="1"/>
  </cols>
  <sheetData>
    <row r="1" spans="1:4" s="29" customFormat="1" ht="18">
      <c r="A1" s="44" t="s">
        <v>56</v>
      </c>
      <c r="B1" s="44"/>
      <c r="C1" s="44"/>
      <c r="D1" s="44"/>
    </row>
    <row r="2" spans="1:4" ht="15.75">
      <c r="A2" s="19" t="s">
        <v>1</v>
      </c>
      <c r="B2" s="20" t="s">
        <v>17</v>
      </c>
      <c r="C2" s="20" t="s">
        <v>2</v>
      </c>
      <c r="D2" s="20" t="s">
        <v>18</v>
      </c>
    </row>
    <row r="3" spans="1:4" ht="14.25">
      <c r="A3" s="21">
        <v>1</v>
      </c>
      <c r="B3" s="21" t="s">
        <v>57</v>
      </c>
      <c r="C3" s="21" t="s">
        <v>20</v>
      </c>
      <c r="D3" s="21"/>
    </row>
    <row r="4" spans="1:4" ht="18" customHeight="1">
      <c r="A4" s="21">
        <v>2</v>
      </c>
      <c r="B4" s="23" t="s">
        <v>58</v>
      </c>
      <c r="C4" s="21" t="s">
        <v>20</v>
      </c>
      <c r="D4" s="25"/>
    </row>
    <row r="5" spans="1:4" ht="18">
      <c r="A5" s="44" t="s">
        <v>59</v>
      </c>
      <c r="B5" s="44"/>
      <c r="C5" s="44"/>
      <c r="D5" s="44"/>
    </row>
    <row r="6" spans="1:4" ht="15.75">
      <c r="A6" s="19" t="s">
        <v>1</v>
      </c>
      <c r="B6" s="20" t="s">
        <v>17</v>
      </c>
      <c r="C6" s="20" t="s">
        <v>2</v>
      </c>
      <c r="D6" s="20" t="s">
        <v>18</v>
      </c>
    </row>
    <row r="7" spans="1:4" ht="14.25">
      <c r="A7" s="24">
        <v>1</v>
      </c>
      <c r="B7" s="21" t="s">
        <v>57</v>
      </c>
      <c r="C7" s="21" t="s">
        <v>20</v>
      </c>
      <c r="D7" s="21"/>
    </row>
    <row r="8" spans="1:4" ht="16.5" customHeight="1">
      <c r="A8" s="24">
        <v>2</v>
      </c>
      <c r="B8" s="23" t="s">
        <v>58</v>
      </c>
      <c r="C8" s="21" t="s">
        <v>20</v>
      </c>
      <c r="D8" s="25"/>
    </row>
    <row r="9" spans="1:4" ht="14.25">
      <c r="A9" s="24">
        <v>3</v>
      </c>
      <c r="B9" s="23" t="s">
        <v>60</v>
      </c>
      <c r="C9" s="21" t="s">
        <v>20</v>
      </c>
      <c r="D9" s="24"/>
    </row>
    <row r="10" spans="1:4" ht="18">
      <c r="A10" s="46" t="s">
        <v>61</v>
      </c>
      <c r="B10" s="46"/>
      <c r="C10" s="46"/>
      <c r="D10" s="46"/>
    </row>
    <row r="11" spans="1:4" ht="15.75">
      <c r="A11" s="19" t="s">
        <v>1</v>
      </c>
      <c r="B11" s="20" t="s">
        <v>17</v>
      </c>
      <c r="C11" s="20" t="s">
        <v>2</v>
      </c>
      <c r="D11" s="20" t="s">
        <v>18</v>
      </c>
    </row>
    <row r="12" spans="1:4" ht="14.25">
      <c r="A12" s="24">
        <v>1</v>
      </c>
      <c r="B12" s="21" t="s">
        <v>57</v>
      </c>
      <c r="C12" s="21" t="s">
        <v>20</v>
      </c>
      <c r="D12" s="21"/>
    </row>
    <row r="13" spans="1:4" ht="14.25">
      <c r="A13" s="24">
        <v>2</v>
      </c>
      <c r="B13" s="23" t="s">
        <v>58</v>
      </c>
      <c r="C13" s="21" t="s">
        <v>20</v>
      </c>
      <c r="D13" s="25"/>
    </row>
    <row r="14" spans="1:4" ht="18">
      <c r="A14" s="46" t="s">
        <v>62</v>
      </c>
      <c r="B14" s="46"/>
      <c r="C14" s="46"/>
      <c r="D14" s="46"/>
    </row>
    <row r="15" spans="1:4" ht="15.75">
      <c r="A15" s="19" t="s">
        <v>1</v>
      </c>
      <c r="B15" s="30" t="s">
        <v>17</v>
      </c>
      <c r="C15" s="20" t="s">
        <v>2</v>
      </c>
      <c r="D15" s="20" t="s">
        <v>18</v>
      </c>
    </row>
    <row r="16" spans="1:4" ht="14.25">
      <c r="A16" s="24">
        <v>1</v>
      </c>
      <c r="B16" s="21" t="s">
        <v>57</v>
      </c>
      <c r="C16" s="21" t="s">
        <v>20</v>
      </c>
      <c r="D16" s="21"/>
    </row>
    <row r="17" spans="1:4" ht="20.25" customHeight="1">
      <c r="A17" s="24">
        <v>2</v>
      </c>
      <c r="B17" s="23" t="s">
        <v>58</v>
      </c>
      <c r="C17" s="21" t="s">
        <v>20</v>
      </c>
      <c r="D17" s="25"/>
    </row>
    <row r="18" spans="1:4" ht="20.25" customHeight="1">
      <c r="A18" s="24">
        <v>3</v>
      </c>
      <c r="B18" s="23" t="s">
        <v>63</v>
      </c>
      <c r="C18" s="23" t="s">
        <v>20</v>
      </c>
      <c r="D18" s="23"/>
    </row>
    <row r="19" spans="1:4" ht="14.25">
      <c r="A19" s="24">
        <v>4</v>
      </c>
      <c r="B19" s="23" t="s">
        <v>64</v>
      </c>
      <c r="C19" s="23" t="s">
        <v>20</v>
      </c>
      <c r="D19" s="23"/>
    </row>
    <row r="20" spans="1:4" ht="14.25">
      <c r="A20" s="24">
        <v>5</v>
      </c>
      <c r="B20" s="23" t="s">
        <v>65</v>
      </c>
      <c r="C20" s="23" t="s">
        <v>20</v>
      </c>
      <c r="D20" s="23"/>
    </row>
    <row r="21" spans="1:4" ht="31.5" customHeight="1">
      <c r="A21" s="24">
        <v>6</v>
      </c>
      <c r="B21" s="23" t="s">
        <v>66</v>
      </c>
      <c r="C21" s="23" t="s">
        <v>20</v>
      </c>
      <c r="D21" s="23"/>
    </row>
    <row r="22" spans="1:4" ht="18">
      <c r="A22" s="46" t="s">
        <v>67</v>
      </c>
      <c r="B22" s="46"/>
      <c r="C22" s="46"/>
      <c r="D22" s="46"/>
    </row>
    <row r="23" spans="1:4" ht="15.75">
      <c r="A23" s="19" t="s">
        <v>1</v>
      </c>
      <c r="B23" s="30" t="s">
        <v>17</v>
      </c>
      <c r="C23" s="20" t="s">
        <v>2</v>
      </c>
      <c r="D23" s="20" t="s">
        <v>18</v>
      </c>
    </row>
    <row r="24" spans="1:4" ht="14.25">
      <c r="A24" s="31">
        <v>1</v>
      </c>
      <c r="B24" s="21" t="s">
        <v>57</v>
      </c>
      <c r="C24" s="21" t="s">
        <v>20</v>
      </c>
      <c r="D24" s="25"/>
    </row>
    <row r="25" spans="1:4" ht="14.25">
      <c r="A25" s="31">
        <v>2</v>
      </c>
      <c r="B25" s="23" t="s">
        <v>68</v>
      </c>
      <c r="C25" s="23" t="s">
        <v>31</v>
      </c>
      <c r="D25" s="25"/>
    </row>
    <row r="26" spans="1:4" ht="19.5" customHeight="1">
      <c r="A26" s="31">
        <v>3</v>
      </c>
      <c r="B26" s="23" t="s">
        <v>58</v>
      </c>
      <c r="C26" s="21" t="s">
        <v>20</v>
      </c>
      <c r="D26" s="21"/>
    </row>
    <row r="27" spans="1:4" ht="18">
      <c r="A27" s="46" t="s">
        <v>35</v>
      </c>
      <c r="B27" s="46"/>
      <c r="C27" s="46"/>
      <c r="D27" s="46"/>
    </row>
    <row r="28" spans="1:4" ht="15.75">
      <c r="A28" s="19" t="s">
        <v>1</v>
      </c>
      <c r="B28" s="30" t="s">
        <v>17</v>
      </c>
      <c r="C28" s="20" t="s">
        <v>2</v>
      </c>
      <c r="D28" s="20" t="s">
        <v>18</v>
      </c>
    </row>
    <row r="29" spans="1:4" ht="14.25">
      <c r="A29" s="31">
        <v>1</v>
      </c>
      <c r="B29" s="23" t="s">
        <v>57</v>
      </c>
      <c r="C29" s="21" t="s">
        <v>20</v>
      </c>
      <c r="D29" s="25"/>
    </row>
    <row r="30" spans="1:4" ht="16.5" customHeight="1">
      <c r="A30" s="31">
        <v>2</v>
      </c>
      <c r="B30" s="22" t="s">
        <v>58</v>
      </c>
      <c r="C30" s="21" t="s">
        <v>20</v>
      </c>
      <c r="D30" s="21"/>
    </row>
    <row r="31" spans="1:4" ht="14.25">
      <c r="A31" s="31">
        <v>3</v>
      </c>
      <c r="B31" s="23" t="s">
        <v>68</v>
      </c>
      <c r="C31" s="21" t="s">
        <v>20</v>
      </c>
      <c r="D31" s="23"/>
    </row>
    <row r="32" spans="1:4" ht="18">
      <c r="A32" s="44" t="s">
        <v>38</v>
      </c>
      <c r="B32" s="44"/>
      <c r="C32" s="44"/>
      <c r="D32" s="44"/>
    </row>
    <row r="33" spans="1:4" ht="15.75">
      <c r="A33" s="19" t="s">
        <v>1</v>
      </c>
      <c r="B33" s="30" t="s">
        <v>17</v>
      </c>
      <c r="C33" s="20" t="s">
        <v>2</v>
      </c>
      <c r="D33" s="20" t="s">
        <v>18</v>
      </c>
    </row>
    <row r="34" spans="1:4" ht="14.25">
      <c r="A34" s="24">
        <v>1</v>
      </c>
      <c r="B34" s="23" t="s">
        <v>57</v>
      </c>
      <c r="C34" s="21" t="s">
        <v>20</v>
      </c>
      <c r="D34" s="25"/>
    </row>
    <row r="35" spans="1:4" ht="20.25" customHeight="1">
      <c r="A35" s="24">
        <v>2</v>
      </c>
      <c r="B35" s="22" t="s">
        <v>58</v>
      </c>
      <c r="C35" s="21" t="s">
        <v>20</v>
      </c>
      <c r="D35" s="21"/>
    </row>
    <row r="36" spans="1:4" ht="18">
      <c r="A36" s="44" t="s">
        <v>40</v>
      </c>
      <c r="B36" s="44"/>
      <c r="C36" s="44"/>
      <c r="D36" s="44"/>
    </row>
    <row r="37" spans="1:4" ht="15.75">
      <c r="A37" s="19" t="s">
        <v>1</v>
      </c>
      <c r="B37" s="30" t="s">
        <v>17</v>
      </c>
      <c r="C37" s="20" t="s">
        <v>2</v>
      </c>
      <c r="D37" s="20" t="s">
        <v>18</v>
      </c>
    </row>
    <row r="38" spans="1:4" ht="14.25">
      <c r="A38" s="24">
        <v>1</v>
      </c>
      <c r="B38" s="32" t="s">
        <v>57</v>
      </c>
      <c r="C38" s="21" t="s">
        <v>20</v>
      </c>
      <c r="D38" s="21"/>
    </row>
    <row r="39" spans="1:4" ht="16.5" customHeight="1">
      <c r="A39" s="24">
        <v>2</v>
      </c>
      <c r="B39" s="22" t="s">
        <v>58</v>
      </c>
      <c r="C39" s="21" t="s">
        <v>20</v>
      </c>
      <c r="D39" s="21"/>
    </row>
    <row r="40" spans="1:4" ht="18">
      <c r="A40" s="44" t="s">
        <v>45</v>
      </c>
      <c r="B40" s="44"/>
      <c r="C40" s="44"/>
      <c r="D40" s="44"/>
    </row>
    <row r="41" spans="1:4" ht="15.75">
      <c r="A41" s="19" t="s">
        <v>1</v>
      </c>
      <c r="B41" s="30" t="s">
        <v>17</v>
      </c>
      <c r="C41" s="20" t="s">
        <v>2</v>
      </c>
      <c r="D41" s="20" t="s">
        <v>18</v>
      </c>
    </row>
    <row r="42" spans="1:4" ht="15">
      <c r="A42" s="33">
        <v>1</v>
      </c>
      <c r="B42" s="32" t="s">
        <v>57</v>
      </c>
      <c r="C42" s="21" t="s">
        <v>20</v>
      </c>
      <c r="D42" s="21"/>
    </row>
    <row r="43" spans="1:4" ht="19.5" customHeight="1">
      <c r="A43" s="33">
        <v>2</v>
      </c>
      <c r="B43" s="22" t="s">
        <v>58</v>
      </c>
      <c r="C43" s="21" t="s">
        <v>20</v>
      </c>
      <c r="D43" s="21"/>
    </row>
    <row r="44" spans="1:4" ht="18">
      <c r="A44" s="44" t="s">
        <v>69</v>
      </c>
      <c r="B44" s="44"/>
      <c r="C44" s="44"/>
      <c r="D44" s="44"/>
    </row>
    <row r="45" spans="1:4" ht="15.75">
      <c r="A45" s="19" t="s">
        <v>1</v>
      </c>
      <c r="B45" s="30" t="s">
        <v>17</v>
      </c>
      <c r="C45" s="20" t="s">
        <v>2</v>
      </c>
      <c r="D45" s="20" t="s">
        <v>18</v>
      </c>
    </row>
    <row r="46" spans="1:4" ht="14.25">
      <c r="A46" s="24">
        <v>1</v>
      </c>
      <c r="B46" s="32" t="s">
        <v>57</v>
      </c>
      <c r="C46" s="21" t="s">
        <v>20</v>
      </c>
      <c r="D46" s="21"/>
    </row>
    <row r="47" spans="1:4" ht="20.25" customHeight="1">
      <c r="A47" s="24">
        <v>2</v>
      </c>
      <c r="B47" s="22" t="s">
        <v>58</v>
      </c>
      <c r="C47" s="21" t="s">
        <v>20</v>
      </c>
      <c r="D47" s="21"/>
    </row>
    <row r="48" spans="1:4" ht="18">
      <c r="A48" s="44" t="s">
        <v>52</v>
      </c>
      <c r="B48" s="44"/>
      <c r="C48" s="44"/>
      <c r="D48" s="44"/>
    </row>
    <row r="49" spans="1:4" ht="15.75">
      <c r="A49" s="19" t="s">
        <v>1</v>
      </c>
      <c r="B49" s="30" t="s">
        <v>17</v>
      </c>
      <c r="C49" s="20" t="s">
        <v>2</v>
      </c>
      <c r="D49" s="20" t="s">
        <v>18</v>
      </c>
    </row>
    <row r="50" spans="1:4" ht="14.25">
      <c r="A50" s="24">
        <v>1</v>
      </c>
      <c r="B50" s="32" t="s">
        <v>70</v>
      </c>
      <c r="C50" s="21" t="s">
        <v>20</v>
      </c>
      <c r="D50" s="21"/>
    </row>
    <row r="51" spans="1:4" ht="21.75" customHeight="1">
      <c r="A51" s="24">
        <v>2</v>
      </c>
      <c r="B51" s="23" t="s">
        <v>71</v>
      </c>
      <c r="C51" s="21" t="s">
        <v>20</v>
      </c>
      <c r="D51" s="23" t="s">
        <v>72</v>
      </c>
    </row>
    <row r="52" spans="1:4" ht="14.25">
      <c r="A52" s="24">
        <v>3</v>
      </c>
      <c r="B52" s="32" t="s">
        <v>57</v>
      </c>
      <c r="C52" s="21" t="s">
        <v>20</v>
      </c>
      <c r="D52" s="21"/>
    </row>
    <row r="53" spans="1:4" ht="14.25">
      <c r="A53" s="24">
        <v>4</v>
      </c>
      <c r="B53" s="22" t="s">
        <v>58</v>
      </c>
      <c r="C53" s="21" t="s">
        <v>20</v>
      </c>
      <c r="D53" s="21"/>
    </row>
    <row r="54" spans="1:4" ht="18">
      <c r="A54" s="44" t="s">
        <v>73</v>
      </c>
      <c r="B54" s="44"/>
      <c r="C54" s="44"/>
      <c r="D54" s="44"/>
    </row>
    <row r="55" spans="1:4" ht="15.75">
      <c r="A55" s="19" t="s">
        <v>1</v>
      </c>
      <c r="B55" s="30" t="s">
        <v>17</v>
      </c>
      <c r="C55" s="20" t="s">
        <v>2</v>
      </c>
      <c r="D55" s="20" t="s">
        <v>18</v>
      </c>
    </row>
    <row r="56" spans="1:4" ht="23.25" customHeight="1">
      <c r="A56" s="24">
        <v>1</v>
      </c>
      <c r="B56" s="32" t="s">
        <v>74</v>
      </c>
      <c r="C56" s="21" t="s">
        <v>20</v>
      </c>
      <c r="D56" s="32"/>
    </row>
    <row r="57" spans="1:4" ht="14.25">
      <c r="A57" s="24">
        <v>2</v>
      </c>
      <c r="B57" s="32" t="s">
        <v>57</v>
      </c>
      <c r="C57" s="21" t="s">
        <v>20</v>
      </c>
      <c r="D57" s="21"/>
    </row>
    <row r="58" spans="1:4" ht="18" customHeight="1">
      <c r="A58" s="24">
        <v>3</v>
      </c>
      <c r="B58" s="22" t="s">
        <v>58</v>
      </c>
      <c r="C58" s="21" t="s">
        <v>20</v>
      </c>
      <c r="D58" s="21"/>
    </row>
    <row r="59" ht="12.75">
      <c r="B59" s="34"/>
    </row>
    <row r="60" ht="12.75">
      <c r="B60" s="34"/>
    </row>
    <row r="61" ht="12.75">
      <c r="B61" s="34"/>
    </row>
    <row r="62" ht="12.75">
      <c r="B62" s="34"/>
    </row>
    <row r="63" ht="12.75">
      <c r="B63" s="34"/>
    </row>
    <row r="64" ht="12.75">
      <c r="B64" s="34"/>
    </row>
    <row r="65" ht="12.75">
      <c r="B65" s="34"/>
    </row>
    <row r="66" ht="12.75">
      <c r="B66" s="34"/>
    </row>
    <row r="67" ht="12.75">
      <c r="B67" s="34"/>
    </row>
    <row r="68" ht="12.75">
      <c r="B68" s="34"/>
    </row>
    <row r="69" ht="12.75">
      <c r="B69" s="34"/>
    </row>
    <row r="70" ht="12.75">
      <c r="B70" s="34"/>
    </row>
    <row r="71" ht="12.75">
      <c r="B71" s="34"/>
    </row>
    <row r="72" ht="12.75">
      <c r="B72" s="34"/>
    </row>
    <row r="73" ht="12.75">
      <c r="B73" s="34"/>
    </row>
    <row r="74" ht="12.75">
      <c r="B74" s="34"/>
    </row>
    <row r="75" ht="12.75">
      <c r="B75" s="34"/>
    </row>
    <row r="76" ht="12.75">
      <c r="B76" s="34"/>
    </row>
    <row r="77" ht="12.75">
      <c r="B77" s="34"/>
    </row>
    <row r="78" ht="12.75">
      <c r="B78" s="34"/>
    </row>
  </sheetData>
  <sheetProtection selectLockedCells="1" selectUnlockedCells="1"/>
  <mergeCells count="12">
    <mergeCell ref="A32:D32"/>
    <mergeCell ref="A36:D36"/>
    <mergeCell ref="A40:D40"/>
    <mergeCell ref="A44:D44"/>
    <mergeCell ref="A48:D48"/>
    <mergeCell ref="A54:D54"/>
    <mergeCell ref="A1:D1"/>
    <mergeCell ref="A5:D5"/>
    <mergeCell ref="A10:D10"/>
    <mergeCell ref="A14:D14"/>
    <mergeCell ref="A22:D22"/>
    <mergeCell ref="A27:D27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="80" zoomScaleNormal="80" zoomScalePageLayoutView="0" workbookViewId="0" topLeftCell="A1">
      <selection activeCell="A15" sqref="A6:IV32"/>
    </sheetView>
  </sheetViews>
  <sheetFormatPr defaultColWidth="11.57421875" defaultRowHeight="12.75"/>
  <cols>
    <col min="1" max="1" width="8.421875" style="0" customWidth="1"/>
    <col min="2" max="2" width="42.7109375" style="0" customWidth="1"/>
    <col min="3" max="3" width="24.7109375" style="0" customWidth="1"/>
    <col min="4" max="4" width="34.28125" style="0" customWidth="1"/>
    <col min="5" max="5" width="23.00390625" style="0" customWidth="1"/>
  </cols>
  <sheetData>
    <row r="1" spans="1:5" ht="18">
      <c r="A1" s="44"/>
      <c r="B1" s="44"/>
      <c r="C1" s="44"/>
      <c r="D1" s="44"/>
      <c r="E1" s="44"/>
    </row>
    <row r="2" spans="1:5" ht="15.75">
      <c r="A2" s="19" t="s">
        <v>1</v>
      </c>
      <c r="B2" s="20" t="s">
        <v>17</v>
      </c>
      <c r="C2" s="20" t="s">
        <v>2</v>
      </c>
      <c r="D2" s="20" t="s">
        <v>18</v>
      </c>
      <c r="E2" s="20" t="s">
        <v>75</v>
      </c>
    </row>
    <row r="3" spans="1:5" ht="14.25">
      <c r="A3" s="21">
        <v>1</v>
      </c>
      <c r="B3" s="26"/>
      <c r="C3" s="27" t="s">
        <v>76</v>
      </c>
      <c r="D3" s="28"/>
      <c r="E3" s="28"/>
    </row>
    <row r="4" spans="1:5" ht="14.25">
      <c r="A4" s="21">
        <v>2</v>
      </c>
      <c r="B4" s="23"/>
      <c r="C4" s="23" t="s">
        <v>77</v>
      </c>
      <c r="D4" s="23"/>
      <c r="E4" s="23"/>
    </row>
    <row r="5" spans="1:5" ht="14.25">
      <c r="A5" s="21">
        <v>3</v>
      </c>
      <c r="B5" s="24"/>
      <c r="C5" s="24"/>
      <c r="D5" s="24"/>
      <c r="E5" s="24"/>
    </row>
    <row r="6" spans="1:5" ht="15">
      <c r="A6" s="35"/>
      <c r="B6" s="36" t="s">
        <v>78</v>
      </c>
      <c r="C6" s="35"/>
      <c r="D6" s="35"/>
      <c r="E6" s="36">
        <f>E4+E3+E5</f>
        <v>0</v>
      </c>
    </row>
    <row r="8" spans="1:5" ht="18">
      <c r="A8" s="44"/>
      <c r="B8" s="44"/>
      <c r="C8" s="44"/>
      <c r="D8" s="44"/>
      <c r="E8" s="44"/>
    </row>
    <row r="9" spans="1:5" ht="15.75">
      <c r="A9" s="19" t="s">
        <v>1</v>
      </c>
      <c r="B9" s="20" t="s">
        <v>17</v>
      </c>
      <c r="C9" s="20" t="s">
        <v>2</v>
      </c>
      <c r="D9" s="20" t="s">
        <v>18</v>
      </c>
      <c r="E9" s="20" t="s">
        <v>75</v>
      </c>
    </row>
    <row r="10" spans="1:5" ht="14.25">
      <c r="A10" s="24">
        <v>1</v>
      </c>
      <c r="B10" s="23"/>
      <c r="C10" s="23" t="s">
        <v>20</v>
      </c>
      <c r="D10" s="23"/>
      <c r="E10" s="23"/>
    </row>
    <row r="11" spans="1:5" ht="14.25">
      <c r="A11" s="24">
        <v>2</v>
      </c>
      <c r="B11" s="23"/>
      <c r="C11" s="23"/>
      <c r="D11" s="23"/>
      <c r="E11" s="23"/>
    </row>
    <row r="12" spans="1:5" ht="14.25">
      <c r="A12" s="24">
        <v>3</v>
      </c>
      <c r="B12" s="23"/>
      <c r="C12" s="23"/>
      <c r="D12" s="23"/>
      <c r="E12" s="23"/>
    </row>
    <row r="13" spans="1:5" ht="15">
      <c r="A13" s="35"/>
      <c r="B13" s="36" t="s">
        <v>78</v>
      </c>
      <c r="C13" s="35"/>
      <c r="D13" s="35"/>
      <c r="E13" s="36">
        <f>E10+E11+E12</f>
        <v>0</v>
      </c>
    </row>
    <row r="15" spans="1:5" ht="18">
      <c r="A15" s="44"/>
      <c r="B15" s="44"/>
      <c r="C15" s="44"/>
      <c r="D15" s="44"/>
      <c r="E15" s="44"/>
    </row>
    <row r="16" spans="1:5" ht="15.75">
      <c r="A16" s="19" t="s">
        <v>1</v>
      </c>
      <c r="B16" s="20" t="s">
        <v>17</v>
      </c>
      <c r="C16" s="20" t="s">
        <v>2</v>
      </c>
      <c r="D16" s="20" t="s">
        <v>18</v>
      </c>
      <c r="E16" s="20" t="s">
        <v>75</v>
      </c>
    </row>
    <row r="17" spans="1:5" ht="14.25">
      <c r="A17" s="24">
        <v>1</v>
      </c>
      <c r="B17" s="24"/>
      <c r="C17" s="24" t="s">
        <v>20</v>
      </c>
      <c r="D17" s="24"/>
      <c r="E17" s="24"/>
    </row>
    <row r="18" spans="1:5" ht="14.25">
      <c r="A18" s="24">
        <v>2</v>
      </c>
      <c r="B18" s="23"/>
      <c r="C18" s="23" t="s">
        <v>20</v>
      </c>
      <c r="D18" s="23"/>
      <c r="E18" s="23"/>
    </row>
    <row r="19" spans="1:5" ht="14.25">
      <c r="A19" s="24">
        <v>3</v>
      </c>
      <c r="B19" s="24"/>
      <c r="C19" s="24"/>
      <c r="D19" s="24"/>
      <c r="E19" s="24"/>
    </row>
    <row r="20" spans="1:5" ht="15">
      <c r="A20" s="35"/>
      <c r="B20" s="36" t="s">
        <v>78</v>
      </c>
      <c r="C20" s="35"/>
      <c r="D20" s="35"/>
      <c r="E20" s="36">
        <f>E18+E17+E19</f>
        <v>0</v>
      </c>
    </row>
    <row r="22" spans="1:5" ht="14.25">
      <c r="A22" s="37"/>
      <c r="B22" s="37"/>
      <c r="C22" s="37"/>
      <c r="D22" s="37"/>
      <c r="E22" s="37"/>
    </row>
    <row r="23" spans="1:5" ht="14.25">
      <c r="A23" s="37"/>
      <c r="B23" s="37"/>
      <c r="C23" s="37"/>
      <c r="D23" s="37"/>
      <c r="E23" s="37"/>
    </row>
    <row r="24" spans="1:5" ht="14.25">
      <c r="A24" s="37"/>
      <c r="B24" s="37"/>
      <c r="C24" s="37"/>
      <c r="D24" s="37"/>
      <c r="E24" s="37"/>
    </row>
    <row r="25" spans="1:5" ht="14.25">
      <c r="A25" s="37"/>
      <c r="B25" s="37"/>
      <c r="C25" s="37"/>
      <c r="D25" s="37"/>
      <c r="E25" s="37"/>
    </row>
    <row r="26" spans="1:5" ht="14.25">
      <c r="A26" s="37"/>
      <c r="B26" s="37"/>
      <c r="C26" s="37"/>
      <c r="D26" s="37"/>
      <c r="E26" s="37"/>
    </row>
    <row r="27" spans="1:5" ht="15">
      <c r="A27" s="35"/>
      <c r="B27" s="36" t="s">
        <v>79</v>
      </c>
      <c r="C27" s="35"/>
      <c r="D27" s="35"/>
      <c r="E27" s="36">
        <f>E6+E13+E20</f>
        <v>0</v>
      </c>
    </row>
  </sheetData>
  <sheetProtection selectLockedCells="1" selectUnlockedCells="1"/>
  <mergeCells count="3">
    <mergeCell ref="A1:E1"/>
    <mergeCell ref="A8:E8"/>
    <mergeCell ref="A15:E15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2019-11-07T05:20:45Z</dcterms:modified>
  <cp:category/>
  <cp:version/>
  <cp:contentType/>
  <cp:contentStatus/>
</cp:coreProperties>
</file>